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75" windowWidth="18675" windowHeight="12045"/>
  </bookViews>
  <sheets>
    <sheet name="Puntajes minimos NMS" sheetId="1" r:id="rId1"/>
  </sheets>
  <calcPr calcId="125725"/>
</workbook>
</file>

<file path=xl/calcChain.xml><?xml version="1.0" encoding="utf-8"?>
<calcChain xmlns="http://schemas.openxmlformats.org/spreadsheetml/2006/main">
  <c r="D97" i="1"/>
  <c r="E97"/>
  <c r="F97"/>
  <c r="G97" s="1"/>
  <c r="F48"/>
  <c r="F100" s="1"/>
  <c r="E48"/>
  <c r="E100" s="1"/>
  <c r="D48"/>
  <c r="G48" s="1"/>
  <c r="F30"/>
  <c r="E30"/>
  <c r="D30"/>
  <c r="F26"/>
  <c r="E26"/>
  <c r="D26"/>
  <c r="F20"/>
  <c r="E20"/>
  <c r="D20"/>
  <c r="F15"/>
  <c r="E15"/>
  <c r="D15"/>
  <c r="F8"/>
  <c r="E8"/>
  <c r="D8"/>
  <c r="G20" l="1"/>
  <c r="D100"/>
  <c r="G100" s="1"/>
  <c r="G8"/>
  <c r="G30"/>
  <c r="G15"/>
  <c r="G26"/>
</calcChain>
</file>

<file path=xl/sharedStrings.xml><?xml version="1.0" encoding="utf-8"?>
<sst xmlns="http://schemas.openxmlformats.org/spreadsheetml/2006/main" count="222" uniqueCount="131">
  <si>
    <t>Escuela</t>
  </si>
  <si>
    <t>Carrera</t>
  </si>
  <si>
    <t>Aspirantes</t>
  </si>
  <si>
    <t>No Admitidos</t>
  </si>
  <si>
    <t>Admitidos</t>
  </si>
  <si>
    <t>BELENES</t>
  </si>
  <si>
    <t>PREPA No.  7</t>
  </si>
  <si>
    <t>BACHILLERATO GENERAL POR COMPETENCIAS</t>
  </si>
  <si>
    <t>PREPA No.  8</t>
  </si>
  <si>
    <t>PREPA No. 10</t>
  </si>
  <si>
    <t>PREPA No. 15</t>
  </si>
  <si>
    <t>TOTAL DEL MODULO</t>
  </si>
  <si>
    <t>CENTRO MEDICO</t>
  </si>
  <si>
    <t>PREPA No.  2</t>
  </si>
  <si>
    <t>PREPA No.  3</t>
  </si>
  <si>
    <t>PREPA No. 11</t>
  </si>
  <si>
    <t>PREPA No. 14</t>
  </si>
  <si>
    <t>PREPA JALISCO</t>
  </si>
  <si>
    <t>SUR</t>
  </si>
  <si>
    <t>PREPA No.  5</t>
  </si>
  <si>
    <t>PREPA No.  9</t>
  </si>
  <si>
    <t>PREPA No. 13</t>
  </si>
  <si>
    <t>TECNOLOGICO</t>
  </si>
  <si>
    <t>PREPA No.  4</t>
  </si>
  <si>
    <t>PREPA No. 12</t>
  </si>
  <si>
    <t>MOD TLAQUEPAQUE (PREPA No. 12)</t>
  </si>
  <si>
    <t>VOCACIONAL</t>
  </si>
  <si>
    <t>CENTRO MEDICO NOCTURNO</t>
  </si>
  <si>
    <t>BACHILLERATO GENERAL POR COMPETENCIAS NOCTURNO</t>
  </si>
  <si>
    <t>ASPIRACION DIRECTA</t>
  </si>
  <si>
    <t>MOD LA EXPERIENCIA (TONALA)</t>
  </si>
  <si>
    <t>PREPA No.  6</t>
  </si>
  <si>
    <t>BACH. TEC. EN ADMINISTRACION</t>
  </si>
  <si>
    <t>BACHILLERATO TECNICO EN CONTABILIDAD</t>
  </si>
  <si>
    <t>POLITECNICO</t>
  </si>
  <si>
    <t>BACH. TEC. EN PROTESIS DENTAL</t>
  </si>
  <si>
    <t>BACH. TEC. EN CITOLOGIA E HISTOL.</t>
  </si>
  <si>
    <t>BACH. TEC QUIM EN CTRL CALIDAD Y MED AMB</t>
  </si>
  <si>
    <t>PREPA No. 16</t>
  </si>
  <si>
    <t>ESCUELA PREPARATORIA NO. 17</t>
  </si>
  <si>
    <t>PREPA DE TONALA</t>
  </si>
  <si>
    <t>BACHILLERATO TECNICO EN CERAMICA</t>
  </si>
  <si>
    <t>PREPARATORIA TONALA NORTE</t>
  </si>
  <si>
    <t>BACH. TEC. EN TURISMO</t>
  </si>
  <si>
    <t>Total Zona Metropolitana de Guadalajara</t>
  </si>
  <si>
    <t>ESCUELAS REGIONALES</t>
  </si>
  <si>
    <t>EXT. CUZALAPA (CASIMIRO CASTILLO)</t>
  </si>
  <si>
    <t>MOD. MEZCALA (EREMSO)</t>
  </si>
  <si>
    <t>EXT. TECOMATE (CASIMIRO CASTILLO)</t>
  </si>
  <si>
    <t>EXT. TEOCUITATLAN DE CORONA (ZACOALCO)</t>
  </si>
  <si>
    <t>MOD ACATIC (TEPATITLAN)</t>
  </si>
  <si>
    <t>ESC. PREPA. REG. DE AHUALULCO</t>
  </si>
  <si>
    <t>ESC. PREPA. REG. DE AMECA</t>
  </si>
  <si>
    <t>ESC. PREPA. REG. DE ARANDAS</t>
  </si>
  <si>
    <t>ESC. PREPA. REG. DE ATOTONILCO</t>
  </si>
  <si>
    <t>MOD AYOTLAN (ATOTONILCO)</t>
  </si>
  <si>
    <t>ESC. PREPA. REG. DE LA BARCA</t>
  </si>
  <si>
    <t>ESC. PREPA. REG. DE CASIMIRO CASTILLO</t>
  </si>
  <si>
    <t>ESC. PREPA. REG. DE CD. GUZMAN</t>
  </si>
  <si>
    <t>ESC. PREPA. REG. DE CIHUATLAN</t>
  </si>
  <si>
    <t>MOD COCULA (SAN MARTIN HIDALGO)</t>
  </si>
  <si>
    <t>ESC. PREPA. REG. DE COLOTLAN</t>
  </si>
  <si>
    <t>ESC. PREPA. REG. DE CHAPALA</t>
  </si>
  <si>
    <t>ESC. PREPA. REG. DE DEGOLLADO</t>
  </si>
  <si>
    <t>MOD ETZATLAN (AHUALULCO)</t>
  </si>
  <si>
    <t>MOD SN GABRIEL (SAYULA)</t>
  </si>
  <si>
    <t>ESC. PREPA. REG. DE LAGOS DE MORENO</t>
  </si>
  <si>
    <t>MOD SN MIGUEL EL ALTO(SN JUAN DE LOS LAGOS)</t>
  </si>
  <si>
    <t>ESC. PREPA. REG. DE SAN MARTIN HIDALGO</t>
  </si>
  <si>
    <t>MOD MIGUEL HIDALGO (CIHUATLAN)</t>
  </si>
  <si>
    <t>EREMSO</t>
  </si>
  <si>
    <t>TECNICO PROFESIONAL EN ENFERMERIA CON BACHILLERATO</t>
  </si>
  <si>
    <t>ESC. PREPA. REG. DE EL SALTO</t>
  </si>
  <si>
    <t>ESC. PREPA. REG. DE SAYULA</t>
  </si>
  <si>
    <t>ESC. PREPA. REG. DE SAN JUAN DE LOS LAGOS</t>
  </si>
  <si>
    <t>MOD SN JULIAN (TEPATITLAN)</t>
  </si>
  <si>
    <t>MOD SN MARCOS (AHUALULCO)</t>
  </si>
  <si>
    <t>MOD.SANTA ANITA (PREPA 9)</t>
  </si>
  <si>
    <t>ESC. PREPA. REG. DE TALA</t>
  </si>
  <si>
    <t>ESC. PREPA. REG. DE TECOLOTLAN</t>
  </si>
  <si>
    <t>ESC. PREPA. REG. DE TEPATITLAN</t>
  </si>
  <si>
    <t>MOD TOTOTLAN (EREMSO)</t>
  </si>
  <si>
    <t>MOD UNION DE TULA (TECOLOTLAN)</t>
  </si>
  <si>
    <t>MOD VILLA CORONA (SAN MARTIN HIDALGO)</t>
  </si>
  <si>
    <t>MOD VILLA HIDALGO (LAGOS DE MORENO)</t>
  </si>
  <si>
    <t>MOD VILLA PURIFICACION (CASIMIRO CASTILLO)</t>
  </si>
  <si>
    <t>ESC. PREPA. REG. DE ZACOALCO DE TORRES</t>
  </si>
  <si>
    <t>ESC. PREPA. REG. DE ZAPOTLANEJO</t>
  </si>
  <si>
    <t>Total escuelas Regionales</t>
  </si>
  <si>
    <t>BACH. TEC. EN DISEÑO Y CONSTRUCCION</t>
  </si>
  <si>
    <t>Total SEMS</t>
  </si>
  <si>
    <t>Puntaje Mínimo</t>
  </si>
  <si>
    <t>% Admisión</t>
  </si>
  <si>
    <t>PREPA 9</t>
  </si>
  <si>
    <t>AHUALULCO</t>
  </si>
  <si>
    <t>AMECA</t>
  </si>
  <si>
    <t>ARANDAS</t>
  </si>
  <si>
    <t>ATOTONILCO</t>
  </si>
  <si>
    <t>AUTLAN</t>
  </si>
  <si>
    <t>ESC. PREPA. REGIONAL DE AUTLAN DE NA</t>
  </si>
  <si>
    <t>CASIMIRO CASTILLO</t>
  </si>
  <si>
    <t>CD. GUZMAN</t>
  </si>
  <si>
    <t>CHAPALA</t>
  </si>
  <si>
    <t>CIHUATLAN</t>
  </si>
  <si>
    <t>COLOTLAN</t>
  </si>
  <si>
    <t>DEGOLLADO</t>
  </si>
  <si>
    <t>EL SALTO</t>
  </si>
  <si>
    <t>LA BARCA</t>
  </si>
  <si>
    <t>LAGOS DE MORENO</t>
  </si>
  <si>
    <t>SAN JUAN DE LOS LAGOS</t>
  </si>
  <si>
    <t>SAN MRTIN HIDALGO</t>
  </si>
  <si>
    <t>SAYULA</t>
  </si>
  <si>
    <t>TALA</t>
  </si>
  <si>
    <t>TECOLOTLAN</t>
  </si>
  <si>
    <t>TEPATITLAN</t>
  </si>
  <si>
    <t>TLAJOMULCO</t>
  </si>
  <si>
    <t>ESC. PREPA. REG. DE TLAJOMULCO DE ZUÑIGA</t>
  </si>
  <si>
    <t>ZACOALCO</t>
  </si>
  <si>
    <t>ZAPOTLANEJO</t>
  </si>
  <si>
    <t>OCOTLAN</t>
  </si>
  <si>
    <t>ESCUELAS ZONA METROPOLITANA DE GUADALAJARA</t>
  </si>
  <si>
    <t xml:space="preserve">Modulo </t>
  </si>
  <si>
    <t xml:space="preserve">Region </t>
  </si>
  <si>
    <t xml:space="preserve">Escuela </t>
  </si>
  <si>
    <t xml:space="preserve">Carrera </t>
  </si>
  <si>
    <t xml:space="preserve">Aspirantes </t>
  </si>
  <si>
    <t xml:space="preserve">No Admitidos </t>
  </si>
  <si>
    <t xml:space="preserve">Admitidos </t>
  </si>
  <si>
    <t xml:space="preserve">%Admisión </t>
  </si>
  <si>
    <t>Puntaje Minimo</t>
  </si>
  <si>
    <t>PUNTAJES MíNIMOS NIVEL MEDIO SUPERIOR  2012-A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</si>
</sst>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20"/>
      <color theme="3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/>
    <xf numFmtId="10" fontId="4" fillId="0" borderId="0" xfId="1" applyNumberFormat="1" applyFont="1" applyFill="1"/>
    <xf numFmtId="0" fontId="4" fillId="0" borderId="0" xfId="0" applyNumberFormat="1" applyFont="1" applyFill="1"/>
    <xf numFmtId="0" fontId="3" fillId="0" borderId="0" xfId="0" applyFont="1" applyFill="1"/>
    <xf numFmtId="10" fontId="0" fillId="2" borderId="1" xfId="1" applyNumberFormat="1" applyFont="1" applyFill="1" applyBorder="1"/>
    <xf numFmtId="0" fontId="7" fillId="2" borderId="1" xfId="0" applyFont="1" applyFill="1" applyBorder="1"/>
    <xf numFmtId="10" fontId="7" fillId="2" borderId="1" xfId="1" applyNumberFormat="1" applyFont="1" applyFill="1" applyBorder="1"/>
    <xf numFmtId="0" fontId="7" fillId="2" borderId="1" xfId="0" applyNumberFormat="1" applyFont="1" applyFill="1" applyBorder="1"/>
    <xf numFmtId="0" fontId="9" fillId="4" borderId="1" xfId="0" applyFont="1" applyFill="1" applyBorder="1"/>
    <xf numFmtId="0" fontId="0" fillId="0" borderId="0" xfId="0" applyFont="1"/>
    <xf numFmtId="0" fontId="0" fillId="0" borderId="0" xfId="0" applyNumberFormat="1" applyFont="1"/>
    <xf numFmtId="0" fontId="0" fillId="0" borderId="0" xfId="0" applyFont="1" applyAlignment="1">
      <alignment horizontal="center" vertical="center"/>
    </xf>
    <xf numFmtId="0" fontId="0" fillId="0" borderId="0" xfId="0" applyFont="1" applyFill="1"/>
    <xf numFmtId="0" fontId="0" fillId="2" borderId="1" xfId="0" applyFont="1" applyFill="1" applyBorder="1"/>
    <xf numFmtId="0" fontId="0" fillId="2" borderId="1" xfId="0" applyNumberFormat="1" applyFont="1" applyFill="1" applyBorder="1"/>
    <xf numFmtId="0" fontId="11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0" fillId="0" borderId="1" xfId="0" applyFont="1" applyBorder="1"/>
    <xf numFmtId="0" fontId="0" fillId="0" borderId="1" xfId="0" applyNumberFormat="1" applyFont="1" applyBorder="1"/>
    <xf numFmtId="0" fontId="3" fillId="5" borderId="1" xfId="0" applyFont="1" applyFill="1" applyBorder="1" applyAlignment="1">
      <alignment horizontal="right" vertical="center"/>
    </xf>
    <xf numFmtId="0" fontId="10" fillId="0" borderId="1" xfId="0" applyFont="1" applyFill="1" applyBorder="1"/>
    <xf numFmtId="10" fontId="10" fillId="0" borderId="1" xfId="1" applyNumberFormat="1" applyFont="1" applyFill="1" applyBorder="1"/>
    <xf numFmtId="0" fontId="3" fillId="5" borderId="3" xfId="0" applyFont="1" applyFill="1" applyBorder="1" applyAlignment="1">
      <alignment horizontal="right" vertical="center"/>
    </xf>
    <xf numFmtId="0" fontId="3" fillId="0" borderId="1" xfId="0" applyFont="1" applyFill="1" applyBorder="1"/>
    <xf numFmtId="10" fontId="3" fillId="0" borderId="1" xfId="1" applyNumberFormat="1" applyFont="1" applyFill="1" applyBorder="1"/>
    <xf numFmtId="0" fontId="3" fillId="0" borderId="1" xfId="0" applyNumberFormat="1" applyFont="1" applyFill="1" applyBorder="1"/>
    <xf numFmtId="0" fontId="3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3" xfId="0" applyFont="1" applyFill="1" applyBorder="1"/>
    <xf numFmtId="10" fontId="3" fillId="0" borderId="3" xfId="1" applyNumberFormat="1" applyFont="1" applyFill="1" applyBorder="1"/>
    <xf numFmtId="0" fontId="3" fillId="0" borderId="3" xfId="0" applyNumberFormat="1" applyFont="1" applyFill="1" applyBorder="1"/>
    <xf numFmtId="0" fontId="2" fillId="0" borderId="0" xfId="0" applyFont="1" applyFill="1" applyAlignment="1">
      <alignment vertical="center"/>
    </xf>
    <xf numFmtId="0" fontId="11" fillId="0" borderId="4" xfId="0" applyFont="1" applyBorder="1" applyAlignment="1">
      <alignment vertical="center"/>
    </xf>
    <xf numFmtId="0" fontId="13" fillId="3" borderId="2" xfId="0" applyFont="1" applyFill="1" applyBorder="1"/>
    <xf numFmtId="0" fontId="8" fillId="5" borderId="1" xfId="0" applyFont="1" applyFill="1" applyBorder="1" applyAlignment="1">
      <alignment horizontal="left" vertical="center" wrapText="1"/>
    </xf>
    <xf numFmtId="0" fontId="0" fillId="2" borderId="0" xfId="0" applyFont="1" applyFill="1" applyBorder="1"/>
    <xf numFmtId="0" fontId="8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10" fontId="3" fillId="0" borderId="1" xfId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0" fontId="3" fillId="0" borderId="0" xfId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2" fillId="3" borderId="1" xfId="0" applyFont="1" applyFill="1" applyBorder="1"/>
    <xf numFmtId="0" fontId="3" fillId="5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8" fillId="5" borderId="1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3" fillId="5" borderId="1" xfId="0" applyFont="1" applyFill="1" applyBorder="1" applyAlignment="1">
      <alignment horizontal="left" vertical="center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0"/>
  <sheetViews>
    <sheetView showGridLines="0" tabSelected="1" zoomScaleNormal="100" workbookViewId="0">
      <selection activeCell="B7" sqref="B7"/>
    </sheetView>
  </sheetViews>
  <sheetFormatPr baseColWidth="10" defaultRowHeight="15"/>
  <cols>
    <col min="1" max="1" width="54.85546875" style="3" bestFit="1" customWidth="1"/>
    <col min="2" max="2" width="49.140625" style="14" bestFit="1" customWidth="1"/>
    <col min="3" max="3" width="55" style="14" bestFit="1" customWidth="1"/>
    <col min="4" max="4" width="12.28515625" style="14" bestFit="1" customWidth="1"/>
    <col min="5" max="5" width="15.42578125" style="14" bestFit="1" customWidth="1"/>
    <col min="6" max="6" width="11.7109375" style="14" bestFit="1" customWidth="1"/>
    <col min="7" max="7" width="13.85546875" style="14" bestFit="1" customWidth="1"/>
    <col min="8" max="8" width="17.7109375" style="14" bestFit="1" customWidth="1"/>
    <col min="9" max="16384" width="11.42578125" style="14"/>
  </cols>
  <sheetData>
    <row r="1" spans="1:8" s="1" customFormat="1" ht="23.25" customHeight="1">
      <c r="A1" s="54" t="s">
        <v>130</v>
      </c>
      <c r="B1" s="54"/>
      <c r="C1" s="54"/>
      <c r="D1" s="54"/>
      <c r="E1" s="54"/>
      <c r="F1" s="54"/>
      <c r="G1" s="54"/>
      <c r="H1" s="54"/>
    </row>
    <row r="2" spans="1:8" s="1" customFormat="1" ht="23.25" customHeight="1">
      <c r="A2" s="41" t="s">
        <v>120</v>
      </c>
      <c r="B2" s="20"/>
      <c r="C2" s="20"/>
      <c r="D2" s="20"/>
      <c r="E2" s="20"/>
      <c r="F2" s="20"/>
      <c r="G2" s="20"/>
      <c r="H2" s="20"/>
    </row>
    <row r="3" spans="1:8" s="21" customFormat="1">
      <c r="A3" s="13" t="s">
        <v>121</v>
      </c>
      <c r="B3" s="13" t="s">
        <v>0</v>
      </c>
      <c r="C3" s="13" t="s">
        <v>1</v>
      </c>
      <c r="D3" s="13" t="s">
        <v>2</v>
      </c>
      <c r="E3" s="13" t="s">
        <v>3</v>
      </c>
      <c r="F3" s="13" t="s">
        <v>4</v>
      </c>
      <c r="G3" s="13" t="s">
        <v>92</v>
      </c>
      <c r="H3" s="13" t="s">
        <v>91</v>
      </c>
    </row>
    <row r="4" spans="1:8">
      <c r="A4" s="55" t="s">
        <v>5</v>
      </c>
      <c r="B4" s="23" t="s">
        <v>6</v>
      </c>
      <c r="C4" s="23" t="s">
        <v>7</v>
      </c>
      <c r="D4" s="23">
        <v>1010</v>
      </c>
      <c r="E4" s="23">
        <v>171</v>
      </c>
      <c r="F4" s="23">
        <v>900</v>
      </c>
      <c r="G4" s="23"/>
      <c r="H4" s="24">
        <v>133.7107</v>
      </c>
    </row>
    <row r="5" spans="1:8">
      <c r="A5" s="55"/>
      <c r="B5" s="23" t="s">
        <v>8</v>
      </c>
      <c r="C5" s="23" t="s">
        <v>7</v>
      </c>
      <c r="D5" s="23">
        <v>520</v>
      </c>
      <c r="E5" s="23">
        <v>79</v>
      </c>
      <c r="F5" s="23">
        <v>450</v>
      </c>
      <c r="G5" s="23"/>
      <c r="H5" s="24">
        <v>132.99189999999999</v>
      </c>
    </row>
    <row r="6" spans="1:8">
      <c r="A6" s="55"/>
      <c r="B6" s="23" t="s">
        <v>9</v>
      </c>
      <c r="C6" s="23" t="s">
        <v>7</v>
      </c>
      <c r="D6" s="23">
        <v>1157</v>
      </c>
      <c r="E6" s="23">
        <v>224</v>
      </c>
      <c r="F6" s="23">
        <v>720</v>
      </c>
      <c r="G6" s="23"/>
      <c r="H6" s="24">
        <v>137.2997</v>
      </c>
    </row>
    <row r="7" spans="1:8">
      <c r="A7" s="55"/>
      <c r="B7" s="23" t="s">
        <v>10</v>
      </c>
      <c r="C7" s="23" t="s">
        <v>7</v>
      </c>
      <c r="D7" s="23">
        <v>446</v>
      </c>
      <c r="E7" s="23">
        <v>89</v>
      </c>
      <c r="F7" s="23">
        <v>500</v>
      </c>
      <c r="G7" s="23"/>
      <c r="H7" s="24">
        <v>131.21719999999999</v>
      </c>
    </row>
    <row r="8" spans="1:8" s="2" customFormat="1">
      <c r="A8" s="33"/>
      <c r="B8" s="22"/>
      <c r="C8" s="25" t="s">
        <v>11</v>
      </c>
      <c r="D8" s="26">
        <f>SUM(D4:D7)</f>
        <v>3133</v>
      </c>
      <c r="E8" s="26">
        <f t="shared" ref="E8:F8" si="0">SUM(E4:E7)</f>
        <v>563</v>
      </c>
      <c r="F8" s="26">
        <f t="shared" si="0"/>
        <v>2570</v>
      </c>
      <c r="G8" s="27">
        <f>F8/D8</f>
        <v>0.82030003191828915</v>
      </c>
      <c r="H8" s="27">
        <v>131.21719999999999</v>
      </c>
    </row>
    <row r="9" spans="1:8">
      <c r="A9" s="34"/>
      <c r="H9" s="15"/>
    </row>
    <row r="10" spans="1:8">
      <c r="A10" s="55" t="s">
        <v>12</v>
      </c>
      <c r="B10" s="23" t="s">
        <v>17</v>
      </c>
      <c r="C10" s="23" t="s">
        <v>7</v>
      </c>
      <c r="D10" s="23">
        <v>816</v>
      </c>
      <c r="E10" s="23">
        <v>356</v>
      </c>
      <c r="F10" s="23">
        <v>450</v>
      </c>
      <c r="G10" s="23"/>
      <c r="H10" s="24">
        <v>143.76300000000001</v>
      </c>
    </row>
    <row r="11" spans="1:8">
      <c r="A11" s="55"/>
      <c r="B11" s="23" t="s">
        <v>13</v>
      </c>
      <c r="C11" s="23" t="s">
        <v>7</v>
      </c>
      <c r="D11" s="23">
        <v>1178</v>
      </c>
      <c r="E11" s="23">
        <v>555</v>
      </c>
      <c r="F11" s="23">
        <v>540</v>
      </c>
      <c r="G11" s="23"/>
      <c r="H11" s="24">
        <v>145.1062</v>
      </c>
    </row>
    <row r="12" spans="1:8">
      <c r="A12" s="55"/>
      <c r="B12" s="23" t="s">
        <v>14</v>
      </c>
      <c r="C12" s="23" t="s">
        <v>7</v>
      </c>
      <c r="D12" s="23">
        <v>556</v>
      </c>
      <c r="E12" s="23">
        <v>258</v>
      </c>
      <c r="F12" s="23">
        <v>360</v>
      </c>
      <c r="G12" s="23"/>
      <c r="H12" s="24">
        <v>143.5626</v>
      </c>
    </row>
    <row r="13" spans="1:8">
      <c r="A13" s="55"/>
      <c r="B13" s="23" t="s">
        <v>15</v>
      </c>
      <c r="C13" s="23" t="s">
        <v>7</v>
      </c>
      <c r="D13" s="23">
        <v>861</v>
      </c>
      <c r="E13" s="23">
        <v>379</v>
      </c>
      <c r="F13" s="23">
        <v>450</v>
      </c>
      <c r="G13" s="23"/>
      <c r="H13" s="24">
        <v>143.87780000000001</v>
      </c>
    </row>
    <row r="14" spans="1:8">
      <c r="A14" s="55"/>
      <c r="B14" s="23" t="s">
        <v>16</v>
      </c>
      <c r="C14" s="23" t="s">
        <v>7</v>
      </c>
      <c r="D14" s="23">
        <v>567</v>
      </c>
      <c r="E14" s="23">
        <v>270</v>
      </c>
      <c r="F14" s="23">
        <v>360</v>
      </c>
      <c r="G14" s="23"/>
      <c r="H14" s="24">
        <v>142.97280000000001</v>
      </c>
    </row>
    <row r="15" spans="1:8">
      <c r="A15" s="35"/>
      <c r="B15" s="5"/>
      <c r="C15" s="25" t="s">
        <v>11</v>
      </c>
      <c r="D15" s="29">
        <f>SUM(D10:D14)</f>
        <v>3978</v>
      </c>
      <c r="E15" s="29">
        <f t="shared" ref="E15:F15" si="1">SUM(E10:E14)</f>
        <v>1818</v>
      </c>
      <c r="F15" s="29">
        <f t="shared" si="1"/>
        <v>2160</v>
      </c>
      <c r="G15" s="30">
        <f>F15/D15</f>
        <v>0.54298642533936647</v>
      </c>
      <c r="H15" s="31">
        <v>142.97280000000001</v>
      </c>
    </row>
    <row r="16" spans="1:8">
      <c r="A16" s="34"/>
    </row>
    <row r="17" spans="1:8">
      <c r="A17" s="55" t="s">
        <v>18</v>
      </c>
      <c r="B17" s="23" t="s">
        <v>19</v>
      </c>
      <c r="C17" s="23" t="s">
        <v>7</v>
      </c>
      <c r="D17" s="23">
        <v>934</v>
      </c>
      <c r="E17" s="23">
        <v>483</v>
      </c>
      <c r="F17" s="23">
        <v>300</v>
      </c>
      <c r="G17" s="23"/>
      <c r="H17" s="24">
        <v>155.22749999999999</v>
      </c>
    </row>
    <row r="18" spans="1:8">
      <c r="A18" s="55"/>
      <c r="B18" s="23" t="s">
        <v>20</v>
      </c>
      <c r="C18" s="23" t="s">
        <v>7</v>
      </c>
      <c r="D18" s="23">
        <v>813</v>
      </c>
      <c r="E18" s="23">
        <v>443</v>
      </c>
      <c r="F18" s="23">
        <v>540</v>
      </c>
      <c r="G18" s="23"/>
      <c r="H18" s="24">
        <v>151.50749999999999</v>
      </c>
    </row>
    <row r="19" spans="1:8">
      <c r="A19" s="55"/>
      <c r="B19" s="23" t="s">
        <v>21</v>
      </c>
      <c r="C19" s="23" t="s">
        <v>7</v>
      </c>
      <c r="D19" s="23">
        <v>983</v>
      </c>
      <c r="E19" s="23">
        <v>624</v>
      </c>
      <c r="F19" s="23">
        <v>340</v>
      </c>
      <c r="G19" s="23"/>
      <c r="H19" s="24">
        <v>153.81809999999999</v>
      </c>
    </row>
    <row r="20" spans="1:8">
      <c r="A20" s="32"/>
      <c r="B20" s="5"/>
      <c r="C20" s="25" t="s">
        <v>11</v>
      </c>
      <c r="D20" s="29">
        <f>SUM(D17:D19)</f>
        <v>2730</v>
      </c>
      <c r="E20" s="29">
        <f t="shared" ref="E20:F20" si="2">SUM(E17:E19)</f>
        <v>1550</v>
      </c>
      <c r="F20" s="29">
        <f t="shared" si="2"/>
        <v>1180</v>
      </c>
      <c r="G20" s="30">
        <f>F20/D20</f>
        <v>0.43223443223443225</v>
      </c>
      <c r="H20" s="31">
        <v>151.50749999999999</v>
      </c>
    </row>
    <row r="22" spans="1:8">
      <c r="A22" s="55" t="s">
        <v>22</v>
      </c>
      <c r="B22" s="23" t="s">
        <v>23</v>
      </c>
      <c r="C22" s="23" t="s">
        <v>7</v>
      </c>
      <c r="D22" s="23">
        <v>542</v>
      </c>
      <c r="E22" s="23">
        <v>119</v>
      </c>
      <c r="F22" s="23">
        <v>340</v>
      </c>
      <c r="G22" s="23"/>
      <c r="H22" s="24">
        <v>139.89189999999999</v>
      </c>
    </row>
    <row r="23" spans="1:8">
      <c r="A23" s="55"/>
      <c r="B23" s="23" t="s">
        <v>24</v>
      </c>
      <c r="C23" s="23" t="s">
        <v>7</v>
      </c>
      <c r="D23" s="23">
        <v>1194</v>
      </c>
      <c r="E23" s="23">
        <v>379</v>
      </c>
      <c r="F23" s="23">
        <v>945</v>
      </c>
      <c r="G23" s="23"/>
      <c r="H23" s="24">
        <v>135.5052</v>
      </c>
    </row>
    <row r="24" spans="1:8">
      <c r="A24" s="55"/>
      <c r="B24" s="23" t="s">
        <v>25</v>
      </c>
      <c r="C24" s="23" t="s">
        <v>7</v>
      </c>
      <c r="D24" s="23">
        <v>150</v>
      </c>
      <c r="E24" s="23">
        <v>46</v>
      </c>
      <c r="F24" s="23">
        <v>160</v>
      </c>
      <c r="G24" s="23"/>
      <c r="H24" s="24">
        <v>136.55680000000001</v>
      </c>
    </row>
    <row r="25" spans="1:8">
      <c r="A25" s="55"/>
      <c r="B25" s="23" t="s">
        <v>26</v>
      </c>
      <c r="C25" s="23" t="s">
        <v>7</v>
      </c>
      <c r="D25" s="23">
        <v>1095</v>
      </c>
      <c r="E25" s="23">
        <v>272</v>
      </c>
      <c r="F25" s="23">
        <v>720</v>
      </c>
      <c r="G25" s="23"/>
      <c r="H25" s="24">
        <v>138.39500000000001</v>
      </c>
    </row>
    <row r="26" spans="1:8">
      <c r="A26" s="32"/>
      <c r="B26" s="17"/>
      <c r="C26" s="28" t="s">
        <v>11</v>
      </c>
      <c r="D26" s="36">
        <f>SUM(D22:D25)</f>
        <v>2981</v>
      </c>
      <c r="E26" s="36">
        <f t="shared" ref="E26:F26" si="3">SUM(E22:E25)</f>
        <v>816</v>
      </c>
      <c r="F26" s="36">
        <f t="shared" si="3"/>
        <v>2165</v>
      </c>
      <c r="G26" s="37">
        <f>F26/D26</f>
        <v>0.72626635357262659</v>
      </c>
      <c r="H26" s="38">
        <v>135.5052</v>
      </c>
    </row>
    <row r="27" spans="1:8">
      <c r="H27" s="15"/>
    </row>
    <row r="28" spans="1:8">
      <c r="A28" s="55" t="s">
        <v>27</v>
      </c>
      <c r="B28" s="23" t="s">
        <v>17</v>
      </c>
      <c r="C28" s="23" t="s">
        <v>28</v>
      </c>
      <c r="D28" s="23">
        <v>17</v>
      </c>
      <c r="E28" s="23">
        <v>0</v>
      </c>
      <c r="F28" s="23">
        <v>17</v>
      </c>
      <c r="G28" s="23"/>
      <c r="H28" s="24">
        <v>118.0314</v>
      </c>
    </row>
    <row r="29" spans="1:8">
      <c r="A29" s="55"/>
      <c r="B29" s="23" t="s">
        <v>13</v>
      </c>
      <c r="C29" s="23" t="s">
        <v>28</v>
      </c>
      <c r="D29" s="23">
        <v>66</v>
      </c>
      <c r="E29" s="23">
        <v>0</v>
      </c>
      <c r="F29" s="23">
        <v>66</v>
      </c>
      <c r="G29" s="23"/>
      <c r="H29" s="24">
        <v>113.6015</v>
      </c>
    </row>
    <row r="30" spans="1:8">
      <c r="A30" s="32"/>
      <c r="B30" s="17"/>
      <c r="C30" s="28" t="s">
        <v>11</v>
      </c>
      <c r="D30" s="36">
        <f>SUM(D28:D29)</f>
        <v>83</v>
      </c>
      <c r="E30" s="36">
        <f t="shared" ref="E30:F30" si="4">SUM(E28:E29)</f>
        <v>0</v>
      </c>
      <c r="F30" s="36">
        <f t="shared" si="4"/>
        <v>83</v>
      </c>
      <c r="G30" s="37">
        <f>F30/D30</f>
        <v>1</v>
      </c>
      <c r="H30" s="38">
        <v>113.6015</v>
      </c>
    </row>
    <row r="32" spans="1:8">
      <c r="A32" s="55" t="s">
        <v>29</v>
      </c>
      <c r="B32" s="23" t="s">
        <v>30</v>
      </c>
      <c r="C32" s="23" t="s">
        <v>7</v>
      </c>
      <c r="D32" s="23">
        <v>68</v>
      </c>
      <c r="E32" s="23">
        <v>18</v>
      </c>
      <c r="F32" s="23">
        <v>50</v>
      </c>
      <c r="G32" s="23"/>
      <c r="H32" s="24">
        <v>132.25299999999999</v>
      </c>
    </row>
    <row r="33" spans="1:8">
      <c r="A33" s="55"/>
      <c r="B33" s="23" t="s">
        <v>31</v>
      </c>
      <c r="C33" s="23" t="s">
        <v>7</v>
      </c>
      <c r="D33" s="23">
        <v>1195</v>
      </c>
      <c r="E33" s="23">
        <v>475</v>
      </c>
      <c r="F33" s="23">
        <v>720</v>
      </c>
      <c r="G33" s="23"/>
      <c r="H33" s="24">
        <v>143.10939999999999</v>
      </c>
    </row>
    <row r="34" spans="1:8">
      <c r="A34" s="55"/>
      <c r="B34" s="23" t="s">
        <v>9</v>
      </c>
      <c r="C34" s="23" t="s">
        <v>32</v>
      </c>
      <c r="D34" s="23">
        <v>186</v>
      </c>
      <c r="E34" s="23">
        <v>96</v>
      </c>
      <c r="F34" s="23">
        <v>90</v>
      </c>
      <c r="G34" s="23"/>
      <c r="H34" s="24">
        <v>141.66739999999999</v>
      </c>
    </row>
    <row r="35" spans="1:8">
      <c r="A35" s="55"/>
      <c r="B35" s="23" t="s">
        <v>9</v>
      </c>
      <c r="C35" s="23" t="s">
        <v>33</v>
      </c>
      <c r="D35" s="23">
        <v>21</v>
      </c>
      <c r="E35" s="23">
        <v>0</v>
      </c>
      <c r="F35" s="23">
        <v>21</v>
      </c>
      <c r="G35" s="23"/>
      <c r="H35" s="24">
        <v>119.1104</v>
      </c>
    </row>
    <row r="36" spans="1:8">
      <c r="A36" s="55"/>
      <c r="B36" s="23" t="s">
        <v>9</v>
      </c>
      <c r="C36" s="23" t="s">
        <v>34</v>
      </c>
      <c r="D36" s="23">
        <v>110</v>
      </c>
      <c r="E36" s="23">
        <v>0</v>
      </c>
      <c r="F36" s="23">
        <v>110</v>
      </c>
      <c r="G36" s="23"/>
      <c r="H36" s="24">
        <v>117.2217</v>
      </c>
    </row>
    <row r="37" spans="1:8">
      <c r="A37" s="55"/>
      <c r="B37" s="23" t="s">
        <v>15</v>
      </c>
      <c r="C37" s="23" t="s">
        <v>35</v>
      </c>
      <c r="D37" s="23">
        <v>76</v>
      </c>
      <c r="E37" s="23">
        <v>0</v>
      </c>
      <c r="F37" s="23">
        <v>76</v>
      </c>
      <c r="G37" s="23"/>
      <c r="H37" s="24">
        <v>121.49250000000001</v>
      </c>
    </row>
    <row r="38" spans="1:8">
      <c r="A38" s="55"/>
      <c r="B38" s="23" t="s">
        <v>15</v>
      </c>
      <c r="C38" s="23" t="s">
        <v>36</v>
      </c>
      <c r="D38" s="23">
        <v>117</v>
      </c>
      <c r="E38" s="23">
        <v>27</v>
      </c>
      <c r="F38" s="23">
        <v>90</v>
      </c>
      <c r="G38" s="23"/>
      <c r="H38" s="24">
        <v>140.49700000000001</v>
      </c>
    </row>
    <row r="39" spans="1:8">
      <c r="A39" s="55"/>
      <c r="B39" s="23" t="s">
        <v>24</v>
      </c>
      <c r="C39" s="23" t="s">
        <v>37</v>
      </c>
      <c r="D39" s="23">
        <v>19</v>
      </c>
      <c r="E39" s="23">
        <v>0</v>
      </c>
      <c r="F39" s="23">
        <v>19</v>
      </c>
      <c r="G39" s="23"/>
      <c r="H39" s="24">
        <v>128.4691</v>
      </c>
    </row>
    <row r="40" spans="1:8">
      <c r="A40" s="55"/>
      <c r="B40" s="23" t="s">
        <v>24</v>
      </c>
      <c r="C40" s="23" t="s">
        <v>89</v>
      </c>
      <c r="D40" s="23">
        <v>76</v>
      </c>
      <c r="E40" s="23">
        <v>16</v>
      </c>
      <c r="F40" s="23">
        <v>60</v>
      </c>
      <c r="G40" s="23"/>
      <c r="H40" s="24">
        <v>131.8373</v>
      </c>
    </row>
    <row r="41" spans="1:8">
      <c r="A41" s="55"/>
      <c r="B41" s="23" t="s">
        <v>38</v>
      </c>
      <c r="C41" s="23" t="s">
        <v>7</v>
      </c>
      <c r="D41" s="23">
        <v>117</v>
      </c>
      <c r="E41" s="23">
        <v>0</v>
      </c>
      <c r="F41" s="23">
        <v>117</v>
      </c>
      <c r="G41" s="23"/>
      <c r="H41" s="24">
        <v>109.59099999999999</v>
      </c>
    </row>
    <row r="42" spans="1:8">
      <c r="A42" s="55"/>
      <c r="B42" s="23" t="s">
        <v>39</v>
      </c>
      <c r="C42" s="23" t="s">
        <v>7</v>
      </c>
      <c r="D42" s="23">
        <v>712</v>
      </c>
      <c r="E42" s="23">
        <v>352</v>
      </c>
      <c r="F42" s="23">
        <v>360</v>
      </c>
      <c r="G42" s="23"/>
      <c r="H42" s="24">
        <v>137.166</v>
      </c>
    </row>
    <row r="43" spans="1:8">
      <c r="A43" s="55"/>
      <c r="B43" s="23" t="s">
        <v>40</v>
      </c>
      <c r="C43" s="23" t="s">
        <v>7</v>
      </c>
      <c r="D43" s="23">
        <v>694</v>
      </c>
      <c r="E43" s="23">
        <v>294</v>
      </c>
      <c r="F43" s="23">
        <v>400</v>
      </c>
      <c r="G43" s="23"/>
      <c r="H43" s="24">
        <v>140.41739999999999</v>
      </c>
    </row>
    <row r="44" spans="1:8">
      <c r="A44" s="55"/>
      <c r="B44" s="23" t="s">
        <v>40</v>
      </c>
      <c r="C44" s="23" t="s">
        <v>41</v>
      </c>
      <c r="D44" s="23">
        <v>88</v>
      </c>
      <c r="E44" s="23">
        <v>48</v>
      </c>
      <c r="F44" s="23">
        <v>40</v>
      </c>
      <c r="G44" s="23"/>
      <c r="H44" s="24">
        <v>133.7422</v>
      </c>
    </row>
    <row r="45" spans="1:8">
      <c r="A45" s="55"/>
      <c r="B45" s="23" t="s">
        <v>40</v>
      </c>
      <c r="C45" s="23" t="s">
        <v>32</v>
      </c>
      <c r="D45" s="23">
        <v>132</v>
      </c>
      <c r="E45" s="23">
        <v>52</v>
      </c>
      <c r="F45" s="23">
        <v>80</v>
      </c>
      <c r="G45" s="23"/>
      <c r="H45" s="24">
        <v>140.61340000000001</v>
      </c>
    </row>
    <row r="46" spans="1:8">
      <c r="A46" s="55"/>
      <c r="B46" s="23" t="s">
        <v>42</v>
      </c>
      <c r="C46" s="23" t="s">
        <v>7</v>
      </c>
      <c r="D46" s="23">
        <v>676</v>
      </c>
      <c r="E46" s="23">
        <v>136</v>
      </c>
      <c r="F46" s="23">
        <v>540</v>
      </c>
      <c r="G46" s="23"/>
      <c r="H46" s="24">
        <v>128.8724</v>
      </c>
    </row>
    <row r="47" spans="1:8">
      <c r="A47" s="55"/>
      <c r="B47" s="23" t="s">
        <v>26</v>
      </c>
      <c r="C47" s="23" t="s">
        <v>43</v>
      </c>
      <c r="D47" s="23">
        <v>172</v>
      </c>
      <c r="E47" s="23">
        <v>82</v>
      </c>
      <c r="F47" s="23">
        <v>90</v>
      </c>
      <c r="G47" s="23"/>
      <c r="H47" s="24">
        <v>145.66040000000001</v>
      </c>
    </row>
    <row r="48" spans="1:8" s="16" customFormat="1">
      <c r="A48" s="39"/>
      <c r="B48" s="39"/>
      <c r="C48" s="28" t="s">
        <v>44</v>
      </c>
      <c r="D48" s="36">
        <f>SUM(D4:D7,D10:D14,D17:D19,D22:D25,D28:D29,D32:D47)</f>
        <v>17364</v>
      </c>
      <c r="E48" s="36">
        <f>SUM(E4:E7,E10:E14,E17:E19,E22:E25,E32:E47)</f>
        <v>6343</v>
      </c>
      <c r="F48" s="36">
        <f>SUM(F4:F7,F10:F14,F17:F19,F22:F25,F28:F29,F32:F47)</f>
        <v>11021</v>
      </c>
      <c r="G48" s="37">
        <f>F48/D48</f>
        <v>0.63470398525685323</v>
      </c>
      <c r="H48" s="38"/>
    </row>
    <row r="49" spans="1:8" s="17" customFormat="1">
      <c r="A49" s="4"/>
      <c r="C49" s="22"/>
      <c r="D49" s="5"/>
      <c r="E49" s="5"/>
      <c r="F49" s="5"/>
      <c r="G49" s="6"/>
      <c r="H49" s="7"/>
    </row>
    <row r="50" spans="1:8" s="17" customFormat="1">
      <c r="A50" s="4"/>
      <c r="B50" s="8"/>
      <c r="C50" s="22"/>
      <c r="D50" s="5"/>
      <c r="E50" s="5"/>
      <c r="F50" s="5"/>
      <c r="G50" s="6"/>
      <c r="H50" s="7"/>
    </row>
    <row r="51" spans="1:8" ht="18.75">
      <c r="A51" s="41" t="s">
        <v>45</v>
      </c>
      <c r="B51" s="40"/>
      <c r="C51" s="40"/>
      <c r="D51" s="40"/>
      <c r="E51" s="40"/>
      <c r="F51" s="40"/>
      <c r="G51" s="40"/>
      <c r="H51" s="40"/>
    </row>
    <row r="52" spans="1:8">
      <c r="A52" s="13" t="s">
        <v>122</v>
      </c>
      <c r="B52" s="13" t="s">
        <v>123</v>
      </c>
      <c r="C52" s="13" t="s">
        <v>124</v>
      </c>
      <c r="D52" s="13" t="s">
        <v>125</v>
      </c>
      <c r="E52" s="13" t="s">
        <v>126</v>
      </c>
      <c r="F52" s="13" t="s">
        <v>127</v>
      </c>
      <c r="G52" s="13" t="s">
        <v>128</v>
      </c>
      <c r="H52" s="13" t="s">
        <v>129</v>
      </c>
    </row>
    <row r="53" spans="1:8">
      <c r="A53" s="42" t="s">
        <v>93</v>
      </c>
      <c r="B53" s="18" t="s">
        <v>77</v>
      </c>
      <c r="C53" s="18" t="s">
        <v>7</v>
      </c>
      <c r="D53" s="18">
        <v>270</v>
      </c>
      <c r="E53" s="18">
        <v>90</v>
      </c>
      <c r="F53" s="18">
        <v>180</v>
      </c>
      <c r="G53" s="9">
        <v>0.66666666666666663</v>
      </c>
      <c r="H53" s="19">
        <v>139.6292</v>
      </c>
    </row>
    <row r="54" spans="1:8">
      <c r="A54" s="53" t="s">
        <v>94</v>
      </c>
      <c r="B54" s="18" t="s">
        <v>51</v>
      </c>
      <c r="C54" s="18" t="s">
        <v>7</v>
      </c>
      <c r="D54" s="18">
        <v>107</v>
      </c>
      <c r="E54" s="18">
        <v>0</v>
      </c>
      <c r="F54" s="18">
        <v>107</v>
      </c>
      <c r="G54" s="9">
        <v>1</v>
      </c>
      <c r="H54" s="19">
        <v>107.5052</v>
      </c>
    </row>
    <row r="55" spans="1:8">
      <c r="A55" s="53"/>
      <c r="B55" s="18" t="s">
        <v>64</v>
      </c>
      <c r="C55" s="18" t="s">
        <v>7</v>
      </c>
      <c r="D55" s="18">
        <v>70</v>
      </c>
      <c r="E55" s="18">
        <v>0</v>
      </c>
      <c r="F55" s="18">
        <v>70</v>
      </c>
      <c r="G55" s="9">
        <v>1</v>
      </c>
      <c r="H55" s="19">
        <v>116.215</v>
      </c>
    </row>
    <row r="56" spans="1:8">
      <c r="A56" s="53"/>
      <c r="B56" s="18" t="s">
        <v>76</v>
      </c>
      <c r="C56" s="18" t="s">
        <v>7</v>
      </c>
      <c r="D56" s="18">
        <v>28</v>
      </c>
      <c r="E56" s="18">
        <v>0</v>
      </c>
      <c r="F56" s="18">
        <v>28</v>
      </c>
      <c r="G56" s="9">
        <v>1</v>
      </c>
      <c r="H56" s="19">
        <v>115.2821</v>
      </c>
    </row>
    <row r="57" spans="1:8">
      <c r="A57" s="42" t="s">
        <v>95</v>
      </c>
      <c r="B57" s="10" t="s">
        <v>52</v>
      </c>
      <c r="C57" s="10" t="s">
        <v>7</v>
      </c>
      <c r="D57" s="10">
        <v>85</v>
      </c>
      <c r="E57" s="10">
        <v>0</v>
      </c>
      <c r="F57" s="10">
        <v>85</v>
      </c>
      <c r="G57" s="11">
        <v>1</v>
      </c>
      <c r="H57" s="12">
        <v>113.511</v>
      </c>
    </row>
    <row r="58" spans="1:8">
      <c r="A58" s="42" t="s">
        <v>96</v>
      </c>
      <c r="B58" s="18" t="s">
        <v>53</v>
      </c>
      <c r="C58" s="18" t="s">
        <v>7</v>
      </c>
      <c r="D58" s="18">
        <v>101</v>
      </c>
      <c r="E58" s="18">
        <v>0</v>
      </c>
      <c r="F58" s="18">
        <v>101</v>
      </c>
      <c r="G58" s="9">
        <v>1</v>
      </c>
      <c r="H58" s="19">
        <v>115.8873</v>
      </c>
    </row>
    <row r="59" spans="1:8">
      <c r="A59" s="53" t="s">
        <v>97</v>
      </c>
      <c r="B59" s="18" t="s">
        <v>54</v>
      </c>
      <c r="C59" s="18" t="s">
        <v>7</v>
      </c>
      <c r="D59" s="18">
        <v>184</v>
      </c>
      <c r="E59" s="18">
        <v>49</v>
      </c>
      <c r="F59" s="18">
        <v>135</v>
      </c>
      <c r="G59" s="9">
        <v>0.73369565217391308</v>
      </c>
      <c r="H59" s="19">
        <v>128.46680000000001</v>
      </c>
    </row>
    <row r="60" spans="1:8">
      <c r="A60" s="53"/>
      <c r="B60" s="18" t="s">
        <v>55</v>
      </c>
      <c r="C60" s="18" t="s">
        <v>7</v>
      </c>
      <c r="D60" s="18">
        <v>43</v>
      </c>
      <c r="E60" s="18">
        <v>0</v>
      </c>
      <c r="F60" s="18">
        <v>43</v>
      </c>
      <c r="G60" s="9">
        <v>1</v>
      </c>
      <c r="H60" s="19">
        <v>115.7598</v>
      </c>
    </row>
    <row r="61" spans="1:8">
      <c r="A61" s="42" t="s">
        <v>98</v>
      </c>
      <c r="B61" s="18" t="s">
        <v>99</v>
      </c>
      <c r="C61" s="18" t="s">
        <v>7</v>
      </c>
      <c r="D61" s="18">
        <v>165</v>
      </c>
      <c r="E61" s="18">
        <v>0</v>
      </c>
      <c r="F61" s="18">
        <v>165</v>
      </c>
      <c r="G61" s="9">
        <v>1</v>
      </c>
      <c r="H61" s="19">
        <v>118.6494</v>
      </c>
    </row>
    <row r="62" spans="1:8">
      <c r="A62" s="53" t="s">
        <v>100</v>
      </c>
      <c r="B62" s="18" t="s">
        <v>57</v>
      </c>
      <c r="C62" s="18" t="s">
        <v>7</v>
      </c>
      <c r="D62" s="18">
        <v>123</v>
      </c>
      <c r="E62" s="18">
        <v>33</v>
      </c>
      <c r="F62" s="18">
        <v>90</v>
      </c>
      <c r="G62" s="9">
        <v>0.73170731707317072</v>
      </c>
      <c r="H62" s="19">
        <v>132.31819999999999</v>
      </c>
    </row>
    <row r="63" spans="1:8">
      <c r="A63" s="53"/>
      <c r="B63" s="18" t="s">
        <v>46</v>
      </c>
      <c r="C63" s="18" t="s">
        <v>7</v>
      </c>
      <c r="D63" s="18">
        <v>34</v>
      </c>
      <c r="E63" s="18">
        <v>0</v>
      </c>
      <c r="F63" s="18">
        <v>34</v>
      </c>
      <c r="G63" s="9">
        <v>1</v>
      </c>
      <c r="H63" s="19">
        <v>111.5633</v>
      </c>
    </row>
    <row r="64" spans="1:8">
      <c r="A64" s="53"/>
      <c r="B64" s="18" t="s">
        <v>48</v>
      </c>
      <c r="C64" s="18" t="s">
        <v>7</v>
      </c>
      <c r="D64" s="18">
        <v>26</v>
      </c>
      <c r="E64" s="18">
        <v>0</v>
      </c>
      <c r="F64" s="18">
        <v>26</v>
      </c>
      <c r="G64" s="9">
        <v>1</v>
      </c>
      <c r="H64" s="19">
        <v>130.0266</v>
      </c>
    </row>
    <row r="65" spans="1:8">
      <c r="A65" s="53"/>
      <c r="B65" s="18" t="s">
        <v>85</v>
      </c>
      <c r="C65" s="18" t="s">
        <v>7</v>
      </c>
      <c r="D65" s="18">
        <v>38</v>
      </c>
      <c r="E65" s="18">
        <v>0</v>
      </c>
      <c r="F65" s="18">
        <v>38</v>
      </c>
      <c r="G65" s="9">
        <v>1</v>
      </c>
      <c r="H65" s="19">
        <v>116.81529999999999</v>
      </c>
    </row>
    <row r="66" spans="1:8">
      <c r="A66" s="42" t="s">
        <v>101</v>
      </c>
      <c r="B66" s="18" t="s">
        <v>58</v>
      </c>
      <c r="C66" s="18" t="s">
        <v>7</v>
      </c>
      <c r="D66" s="18">
        <v>174</v>
      </c>
      <c r="E66" s="18">
        <v>0</v>
      </c>
      <c r="F66" s="18">
        <v>174</v>
      </c>
      <c r="G66" s="9">
        <v>1</v>
      </c>
      <c r="H66" s="19">
        <v>114.4529</v>
      </c>
    </row>
    <row r="67" spans="1:8">
      <c r="A67" s="42" t="s">
        <v>102</v>
      </c>
      <c r="B67" s="18" t="s">
        <v>62</v>
      </c>
      <c r="C67" s="18" t="s">
        <v>7</v>
      </c>
      <c r="D67" s="18">
        <v>239</v>
      </c>
      <c r="E67" s="18">
        <v>104</v>
      </c>
      <c r="F67" s="18">
        <v>135</v>
      </c>
      <c r="G67" s="9">
        <v>0.56485355648535562</v>
      </c>
      <c r="H67" s="19">
        <v>137.88290000000001</v>
      </c>
    </row>
    <row r="68" spans="1:8">
      <c r="A68" s="53" t="s">
        <v>103</v>
      </c>
      <c r="B68" s="18" t="s">
        <v>59</v>
      </c>
      <c r="C68" s="18" t="s">
        <v>7</v>
      </c>
      <c r="D68" s="18">
        <v>59</v>
      </c>
      <c r="E68" s="18">
        <v>0</v>
      </c>
      <c r="F68" s="18">
        <v>59</v>
      </c>
      <c r="G68" s="9">
        <v>1</v>
      </c>
      <c r="H68" s="19">
        <v>112.02200000000001</v>
      </c>
    </row>
    <row r="69" spans="1:8">
      <c r="A69" s="53"/>
      <c r="B69" s="18" t="s">
        <v>69</v>
      </c>
      <c r="C69" s="18" t="s">
        <v>7</v>
      </c>
      <c r="D69" s="18">
        <v>18</v>
      </c>
      <c r="E69" s="18">
        <v>0</v>
      </c>
      <c r="F69" s="18">
        <v>18</v>
      </c>
      <c r="G69" s="9">
        <v>1</v>
      </c>
      <c r="H69" s="19">
        <v>120.60380000000001</v>
      </c>
    </row>
    <row r="70" spans="1:8">
      <c r="A70" s="42" t="s">
        <v>104</v>
      </c>
      <c r="B70" s="18" t="s">
        <v>61</v>
      </c>
      <c r="C70" s="18" t="s">
        <v>7</v>
      </c>
      <c r="D70" s="18">
        <v>58</v>
      </c>
      <c r="E70" s="18">
        <v>0</v>
      </c>
      <c r="F70" s="18">
        <v>58</v>
      </c>
      <c r="G70" s="9">
        <v>1</v>
      </c>
      <c r="H70" s="19">
        <v>120.2902</v>
      </c>
    </row>
    <row r="71" spans="1:8">
      <c r="A71" s="42" t="s">
        <v>105</v>
      </c>
      <c r="B71" s="18" t="s">
        <v>63</v>
      </c>
      <c r="C71" s="18" t="s">
        <v>7</v>
      </c>
      <c r="D71" s="18">
        <v>12</v>
      </c>
      <c r="E71" s="18">
        <v>0</v>
      </c>
      <c r="F71" s="18">
        <v>12</v>
      </c>
      <c r="G71" s="9">
        <v>1</v>
      </c>
      <c r="H71" s="19">
        <v>116.8792</v>
      </c>
    </row>
    <row r="72" spans="1:8">
      <c r="A72" s="42" t="s">
        <v>106</v>
      </c>
      <c r="B72" s="18" t="s">
        <v>72</v>
      </c>
      <c r="C72" s="18" t="s">
        <v>7</v>
      </c>
      <c r="D72" s="18">
        <v>334</v>
      </c>
      <c r="E72" s="18">
        <v>64</v>
      </c>
      <c r="F72" s="18">
        <v>270</v>
      </c>
      <c r="G72" s="9">
        <v>0.80838323353293418</v>
      </c>
      <c r="H72" s="19">
        <v>128.34020000000001</v>
      </c>
    </row>
    <row r="73" spans="1:8">
      <c r="A73" s="42" t="s">
        <v>107</v>
      </c>
      <c r="B73" s="18" t="s">
        <v>56</v>
      </c>
      <c r="C73" s="18" t="s">
        <v>7</v>
      </c>
      <c r="D73" s="18">
        <v>128</v>
      </c>
      <c r="E73" s="18">
        <v>0</v>
      </c>
      <c r="F73" s="18">
        <v>128</v>
      </c>
      <c r="G73" s="9">
        <v>1</v>
      </c>
      <c r="H73" s="19">
        <v>109.5795</v>
      </c>
    </row>
    <row r="74" spans="1:8">
      <c r="A74" s="53" t="s">
        <v>108</v>
      </c>
      <c r="B74" s="18" t="s">
        <v>66</v>
      </c>
      <c r="C74" s="18" t="s">
        <v>7</v>
      </c>
      <c r="D74" s="18">
        <v>85</v>
      </c>
      <c r="E74" s="18">
        <v>0</v>
      </c>
      <c r="F74" s="18">
        <v>85</v>
      </c>
      <c r="G74" s="9">
        <v>1</v>
      </c>
      <c r="H74" s="19">
        <v>114.27979999999999</v>
      </c>
    </row>
    <row r="75" spans="1:8">
      <c r="A75" s="53"/>
      <c r="B75" s="18" t="s">
        <v>84</v>
      </c>
      <c r="C75" s="18" t="s">
        <v>7</v>
      </c>
      <c r="D75" s="18">
        <v>21</v>
      </c>
      <c r="E75" s="18">
        <v>0</v>
      </c>
      <c r="F75" s="18">
        <v>21</v>
      </c>
      <c r="G75" s="9">
        <v>1</v>
      </c>
      <c r="H75" s="19">
        <v>118.0951</v>
      </c>
    </row>
    <row r="76" spans="1:8">
      <c r="A76" s="53" t="s">
        <v>119</v>
      </c>
      <c r="B76" s="18" t="s">
        <v>70</v>
      </c>
      <c r="C76" s="18" t="s">
        <v>71</v>
      </c>
      <c r="D76" s="18">
        <v>157</v>
      </c>
      <c r="E76" s="18">
        <v>77</v>
      </c>
      <c r="F76" s="18">
        <v>80</v>
      </c>
      <c r="G76" s="9">
        <v>0.50955414012738853</v>
      </c>
      <c r="H76" s="19">
        <v>136.72460000000001</v>
      </c>
    </row>
    <row r="77" spans="1:8">
      <c r="A77" s="53"/>
      <c r="B77" s="18" t="s">
        <v>47</v>
      </c>
      <c r="C77" s="18" t="s">
        <v>7</v>
      </c>
      <c r="D77" s="18">
        <v>61</v>
      </c>
      <c r="E77" s="18">
        <v>0</v>
      </c>
      <c r="F77" s="18">
        <v>61</v>
      </c>
      <c r="G77" s="9">
        <v>1</v>
      </c>
      <c r="H77" s="19">
        <v>117.73990000000001</v>
      </c>
    </row>
    <row r="78" spans="1:8">
      <c r="A78" s="53"/>
      <c r="B78" s="18" t="s">
        <v>81</v>
      </c>
      <c r="C78" s="18" t="s">
        <v>7</v>
      </c>
      <c r="D78" s="18">
        <v>36</v>
      </c>
      <c r="E78" s="18">
        <v>0</v>
      </c>
      <c r="F78" s="18">
        <v>36</v>
      </c>
      <c r="G78" s="9">
        <v>1</v>
      </c>
      <c r="H78" s="19">
        <v>113.52719999999999</v>
      </c>
    </row>
    <row r="79" spans="1:8">
      <c r="A79" s="53" t="s">
        <v>109</v>
      </c>
      <c r="B79" s="18" t="s">
        <v>74</v>
      </c>
      <c r="C79" s="18" t="s">
        <v>7</v>
      </c>
      <c r="D79" s="18">
        <v>120</v>
      </c>
      <c r="E79" s="18">
        <v>0</v>
      </c>
      <c r="F79" s="18">
        <v>120</v>
      </c>
      <c r="G79" s="9">
        <v>1</v>
      </c>
      <c r="H79" s="19">
        <v>115.1833</v>
      </c>
    </row>
    <row r="80" spans="1:8">
      <c r="A80" s="53"/>
      <c r="B80" s="18" t="s">
        <v>67</v>
      </c>
      <c r="C80" s="18" t="s">
        <v>7</v>
      </c>
      <c r="D80" s="18">
        <v>38</v>
      </c>
      <c r="E80" s="18">
        <v>0</v>
      </c>
      <c r="F80" s="18">
        <v>38</v>
      </c>
      <c r="G80" s="9">
        <v>1</v>
      </c>
      <c r="H80" s="19">
        <v>119.2217</v>
      </c>
    </row>
    <row r="81" spans="1:8">
      <c r="A81" s="53" t="s">
        <v>110</v>
      </c>
      <c r="B81" s="18" t="s">
        <v>60</v>
      </c>
      <c r="C81" s="18" t="s">
        <v>7</v>
      </c>
      <c r="D81" s="18">
        <v>48</v>
      </c>
      <c r="E81" s="18">
        <v>0</v>
      </c>
      <c r="F81" s="18">
        <v>48</v>
      </c>
      <c r="G81" s="9">
        <v>1</v>
      </c>
      <c r="H81" s="19">
        <v>111.9919</v>
      </c>
    </row>
    <row r="82" spans="1:8">
      <c r="A82" s="53"/>
      <c r="B82" s="18" t="s">
        <v>68</v>
      </c>
      <c r="C82" s="18" t="s">
        <v>7</v>
      </c>
      <c r="D82" s="18">
        <v>31</v>
      </c>
      <c r="E82" s="18">
        <v>0</v>
      </c>
      <c r="F82" s="18">
        <v>31</v>
      </c>
      <c r="G82" s="9">
        <v>1</v>
      </c>
      <c r="H82" s="19">
        <v>116.2997</v>
      </c>
    </row>
    <row r="83" spans="1:8">
      <c r="A83" s="53"/>
      <c r="B83" s="18" t="s">
        <v>83</v>
      </c>
      <c r="C83" s="18" t="s">
        <v>7</v>
      </c>
      <c r="D83" s="18">
        <v>15</v>
      </c>
      <c r="E83" s="18">
        <v>0</v>
      </c>
      <c r="F83" s="18">
        <v>15</v>
      </c>
      <c r="G83" s="9">
        <v>1</v>
      </c>
      <c r="H83" s="19">
        <v>116.7422</v>
      </c>
    </row>
    <row r="84" spans="1:8">
      <c r="A84" s="53" t="s">
        <v>111</v>
      </c>
      <c r="B84" s="18" t="s">
        <v>73</v>
      </c>
      <c r="C84" s="18" t="s">
        <v>7</v>
      </c>
      <c r="D84" s="18">
        <v>54</v>
      </c>
      <c r="E84" s="18">
        <v>0</v>
      </c>
      <c r="F84" s="18">
        <v>54</v>
      </c>
      <c r="G84" s="9">
        <v>1</v>
      </c>
      <c r="H84" s="19">
        <v>117.7445</v>
      </c>
    </row>
    <row r="85" spans="1:8">
      <c r="A85" s="53"/>
      <c r="B85" s="18" t="s">
        <v>65</v>
      </c>
      <c r="C85" s="18" t="s">
        <v>7</v>
      </c>
      <c r="D85" s="18">
        <v>24</v>
      </c>
      <c r="E85" s="18">
        <v>0</v>
      </c>
      <c r="F85" s="18">
        <v>24</v>
      </c>
      <c r="G85" s="9">
        <v>1</v>
      </c>
      <c r="H85" s="19">
        <v>117.7769</v>
      </c>
    </row>
    <row r="86" spans="1:8">
      <c r="A86" s="42" t="s">
        <v>112</v>
      </c>
      <c r="B86" s="18" t="s">
        <v>78</v>
      </c>
      <c r="C86" s="18" t="s">
        <v>7</v>
      </c>
      <c r="D86" s="18">
        <v>152</v>
      </c>
      <c r="E86" s="18">
        <v>0</v>
      </c>
      <c r="F86" s="18">
        <v>152</v>
      </c>
      <c r="G86" s="9">
        <v>1</v>
      </c>
      <c r="H86" s="19">
        <v>116.9139</v>
      </c>
    </row>
    <row r="87" spans="1:8">
      <c r="A87" s="53" t="s">
        <v>113</v>
      </c>
      <c r="B87" s="18" t="s">
        <v>79</v>
      </c>
      <c r="C87" s="18" t="s">
        <v>7</v>
      </c>
      <c r="D87" s="18">
        <v>43</v>
      </c>
      <c r="E87" s="18">
        <v>0</v>
      </c>
      <c r="F87" s="18">
        <v>43</v>
      </c>
      <c r="G87" s="9">
        <v>1</v>
      </c>
      <c r="H87" s="19">
        <v>117.23560000000001</v>
      </c>
    </row>
    <row r="88" spans="1:8">
      <c r="A88" s="53"/>
      <c r="B88" s="18" t="s">
        <v>82</v>
      </c>
      <c r="C88" s="18" t="s">
        <v>7</v>
      </c>
      <c r="D88" s="18">
        <v>32</v>
      </c>
      <c r="E88" s="18">
        <v>0</v>
      </c>
      <c r="F88" s="18">
        <v>32</v>
      </c>
      <c r="G88" s="9">
        <v>1</v>
      </c>
      <c r="H88" s="19">
        <v>117.9012</v>
      </c>
    </row>
    <row r="89" spans="1:8">
      <c r="A89" s="53" t="s">
        <v>114</v>
      </c>
      <c r="B89" s="18" t="s">
        <v>80</v>
      </c>
      <c r="C89" s="18" t="s">
        <v>7</v>
      </c>
      <c r="D89" s="18">
        <v>365</v>
      </c>
      <c r="E89" s="18">
        <v>0</v>
      </c>
      <c r="F89" s="18">
        <v>365</v>
      </c>
      <c r="G89" s="9">
        <v>1</v>
      </c>
      <c r="H89" s="19">
        <v>114.4272</v>
      </c>
    </row>
    <row r="90" spans="1:8">
      <c r="A90" s="53"/>
      <c r="B90" s="18" t="s">
        <v>50</v>
      </c>
      <c r="C90" s="18" t="s">
        <v>7</v>
      </c>
      <c r="D90" s="18">
        <v>42</v>
      </c>
      <c r="E90" s="18">
        <v>0</v>
      </c>
      <c r="F90" s="18">
        <v>42</v>
      </c>
      <c r="G90" s="9">
        <v>1</v>
      </c>
      <c r="H90" s="19">
        <v>117.9174</v>
      </c>
    </row>
    <row r="91" spans="1:8">
      <c r="A91" s="53"/>
      <c r="B91" s="18" t="s">
        <v>75</v>
      </c>
      <c r="C91" s="18" t="s">
        <v>7</v>
      </c>
      <c r="D91" s="18">
        <v>47</v>
      </c>
      <c r="E91" s="18">
        <v>0</v>
      </c>
      <c r="F91" s="18">
        <v>47</v>
      </c>
      <c r="G91" s="9">
        <v>1</v>
      </c>
      <c r="H91" s="19">
        <v>117.5147</v>
      </c>
    </row>
    <row r="92" spans="1:8">
      <c r="A92" s="42" t="s">
        <v>115</v>
      </c>
      <c r="B92" s="18" t="s">
        <v>116</v>
      </c>
      <c r="C92" s="18" t="s">
        <v>7</v>
      </c>
      <c r="D92" s="18">
        <v>513</v>
      </c>
      <c r="E92" s="18">
        <v>243</v>
      </c>
      <c r="F92" s="18">
        <v>270</v>
      </c>
      <c r="G92" s="9">
        <v>0.52631578947368418</v>
      </c>
      <c r="H92" s="19">
        <v>139.83959999999999</v>
      </c>
    </row>
    <row r="93" spans="1:8">
      <c r="A93" s="53" t="s">
        <v>117</v>
      </c>
      <c r="B93" s="18" t="s">
        <v>86</v>
      </c>
      <c r="C93" s="18" t="s">
        <v>7</v>
      </c>
      <c r="D93" s="18">
        <v>122</v>
      </c>
      <c r="E93" s="18">
        <v>0</v>
      </c>
      <c r="F93" s="18">
        <v>122</v>
      </c>
      <c r="G93" s="9">
        <v>1</v>
      </c>
      <c r="H93" s="19">
        <v>110.1116</v>
      </c>
    </row>
    <row r="94" spans="1:8">
      <c r="A94" s="53"/>
      <c r="B94" s="18" t="s">
        <v>49</v>
      </c>
      <c r="C94" s="18" t="s">
        <v>7</v>
      </c>
      <c r="D94" s="18">
        <v>44</v>
      </c>
      <c r="E94" s="18">
        <v>0</v>
      </c>
      <c r="F94" s="18">
        <v>44</v>
      </c>
      <c r="G94" s="9">
        <v>1</v>
      </c>
      <c r="H94" s="19">
        <v>113.24509999999999</v>
      </c>
    </row>
    <row r="95" spans="1:8">
      <c r="A95" s="42" t="s">
        <v>118</v>
      </c>
      <c r="B95" s="18" t="s">
        <v>87</v>
      </c>
      <c r="C95" s="18" t="s">
        <v>7</v>
      </c>
      <c r="D95" s="18">
        <v>71</v>
      </c>
      <c r="E95" s="18">
        <v>0</v>
      </c>
      <c r="F95" s="18">
        <v>71</v>
      </c>
      <c r="G95" s="9">
        <v>1</v>
      </c>
      <c r="H95" s="19">
        <v>119.32559999999999</v>
      </c>
    </row>
    <row r="96" spans="1:8">
      <c r="A96" s="44"/>
      <c r="B96" s="43"/>
      <c r="C96" s="51" t="s">
        <v>88</v>
      </c>
      <c r="D96" s="13" t="s">
        <v>125</v>
      </c>
      <c r="E96" s="13" t="s">
        <v>126</v>
      </c>
      <c r="F96" s="13" t="s">
        <v>127</v>
      </c>
      <c r="G96" s="13" t="s">
        <v>128</v>
      </c>
      <c r="H96" s="13" t="s">
        <v>129</v>
      </c>
    </row>
    <row r="97" spans="1:8" s="16" customFormat="1">
      <c r="A97" s="39"/>
      <c r="B97" s="39"/>
      <c r="C97" s="51"/>
      <c r="D97" s="45">
        <f>SUM(D53:D95)</f>
        <v>4417</v>
      </c>
      <c r="E97" s="45">
        <f t="shared" ref="E97:F97" si="5">SUM(E53:E95)</f>
        <v>660</v>
      </c>
      <c r="F97" s="45">
        <f t="shared" si="5"/>
        <v>3757</v>
      </c>
      <c r="G97" s="46">
        <f>F97/D97</f>
        <v>0.85057731491962874</v>
      </c>
      <c r="H97" s="45"/>
    </row>
    <row r="98" spans="1:8" s="16" customFormat="1">
      <c r="A98" s="39"/>
      <c r="B98" s="39"/>
      <c r="C98" s="49"/>
      <c r="D98" s="47"/>
      <c r="E98" s="47"/>
      <c r="F98" s="47"/>
      <c r="G98" s="48"/>
      <c r="H98" s="47"/>
    </row>
    <row r="99" spans="1:8">
      <c r="C99" s="52" t="s">
        <v>90</v>
      </c>
      <c r="D99" s="50" t="s">
        <v>125</v>
      </c>
      <c r="E99" s="50" t="s">
        <v>126</v>
      </c>
      <c r="F99" s="50" t="s">
        <v>127</v>
      </c>
      <c r="G99" s="50" t="s">
        <v>128</v>
      </c>
      <c r="H99" s="50" t="s">
        <v>129</v>
      </c>
    </row>
    <row r="100" spans="1:8">
      <c r="A100" s="39"/>
      <c r="B100" s="39"/>
      <c r="C100" s="52"/>
      <c r="D100" s="45">
        <f>D97+D48</f>
        <v>21781</v>
      </c>
      <c r="E100" s="45">
        <f>E97+E48</f>
        <v>7003</v>
      </c>
      <c r="F100" s="45">
        <f>F97+F48</f>
        <v>14778</v>
      </c>
      <c r="G100" s="46">
        <f>F100/D100</f>
        <v>0.67848124512189523</v>
      </c>
      <c r="H100" s="45"/>
    </row>
  </sheetData>
  <mergeCells count="21">
    <mergeCell ref="A81:A83"/>
    <mergeCell ref="A76:A78"/>
    <mergeCell ref="A79:A80"/>
    <mergeCell ref="A1:H1"/>
    <mergeCell ref="A4:A7"/>
    <mergeCell ref="A10:A14"/>
    <mergeCell ref="A17:A19"/>
    <mergeCell ref="A22:A25"/>
    <mergeCell ref="A28:A29"/>
    <mergeCell ref="A32:A47"/>
    <mergeCell ref="A54:A56"/>
    <mergeCell ref="A59:A60"/>
    <mergeCell ref="A62:A65"/>
    <mergeCell ref="A68:A69"/>
    <mergeCell ref="A74:A75"/>
    <mergeCell ref="C96:C97"/>
    <mergeCell ref="C99:C100"/>
    <mergeCell ref="A84:A85"/>
    <mergeCell ref="A87:A88"/>
    <mergeCell ref="A89:A91"/>
    <mergeCell ref="A93:A94"/>
  </mergeCells>
  <pageMargins left="0.70866141732283472" right="0.70866141732283472" top="1.5748031496062993" bottom="0.74803149606299213" header="0.31496062992125984" footer="0.31496062992125984"/>
  <pageSetup paperSize="17" scale="85" orientation="landscape" r:id="rId1"/>
  <headerFooter>
    <oddHeader>&amp;C&amp;G</oddHeader>
  </headerFooter>
  <ignoredErrors>
    <ignoredError sqref="E48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Puntajes minimos NMS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Duran Diaz, Juan Raul</dc:creator>
  <cp:lastModifiedBy>Duran Diaz, Juan Raul</cp:lastModifiedBy>
  <cp:lastPrinted>2012-02-14T17:40:57Z</cp:lastPrinted>
  <dcterms:created xsi:type="dcterms:W3CDTF">2011-09-20T17:04:59Z</dcterms:created>
  <dcterms:modified xsi:type="dcterms:W3CDTF">2012-02-14T17:45:47Z</dcterms:modified>
</cp:coreProperties>
</file>